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4TO TRIM CASA CULTURA 2022\DISCIPLINA FINANCIERA\"/>
    </mc:Choice>
  </mc:AlternateContent>
  <xr:revisionPtr revIDLastSave="0" documentId="13_ncr:1_{EEE1AA75-3CBD-412F-BAD7-6B75C657289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47" i="1"/>
  <c r="G144" i="1"/>
  <c r="G143" i="1"/>
  <c r="G142" i="1"/>
  <c r="G141" i="1"/>
  <c r="G140" i="1"/>
  <c r="G139" i="1"/>
  <c r="G126" i="1"/>
  <c r="G125" i="1"/>
  <c r="G117" i="1"/>
  <c r="G116" i="1"/>
  <c r="G106" i="1"/>
  <c r="G104" i="1"/>
  <c r="G103" i="1"/>
  <c r="G101" i="1"/>
  <c r="G100" i="1"/>
  <c r="G99" i="1"/>
  <c r="G98" i="1"/>
  <c r="G93" i="1"/>
  <c r="G90" i="1"/>
  <c r="G89" i="1"/>
  <c r="G77" i="1"/>
  <c r="G75" i="1"/>
  <c r="G73" i="1"/>
  <c r="G72" i="1"/>
  <c r="G71" i="1"/>
  <c r="G68" i="1"/>
  <c r="G49" i="1"/>
  <c r="G46" i="1"/>
  <c r="G45" i="1"/>
  <c r="G44" i="1"/>
  <c r="G43" i="1"/>
  <c r="G42" i="1"/>
  <c r="G41" i="1"/>
  <c r="D156" i="1"/>
  <c r="D155" i="1"/>
  <c r="D154" i="1"/>
  <c r="D153" i="1"/>
  <c r="D152" i="1"/>
  <c r="G152" i="1" s="1"/>
  <c r="D151" i="1"/>
  <c r="G151" i="1" s="1"/>
  <c r="D150" i="1"/>
  <c r="G150" i="1" s="1"/>
  <c r="D148" i="1"/>
  <c r="G148" i="1" s="1"/>
  <c r="D147" i="1"/>
  <c r="D146" i="1"/>
  <c r="G146" i="1" s="1"/>
  <c r="D144" i="1"/>
  <c r="D143" i="1"/>
  <c r="D142" i="1"/>
  <c r="D141" i="1"/>
  <c r="D140" i="1"/>
  <c r="D139" i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D125" i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D116" i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D105" i="1"/>
  <c r="G105" i="1" s="1"/>
  <c r="D104" i="1"/>
  <c r="D103" i="1"/>
  <c r="D101" i="1"/>
  <c r="D100" i="1"/>
  <c r="D99" i="1"/>
  <c r="D98" i="1"/>
  <c r="D97" i="1"/>
  <c r="G97" i="1" s="1"/>
  <c r="D96" i="1"/>
  <c r="G96" i="1" s="1"/>
  <c r="D95" i="1"/>
  <c r="G95" i="1" s="1"/>
  <c r="D94" i="1"/>
  <c r="G94" i="1" s="1"/>
  <c r="D93" i="1"/>
  <c r="D91" i="1"/>
  <c r="G91" i="1" s="1"/>
  <c r="D90" i="1"/>
  <c r="D89" i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D76" i="1"/>
  <c r="G76" i="1" s="1"/>
  <c r="D75" i="1"/>
  <c r="D73" i="1"/>
  <c r="D72" i="1"/>
  <c r="D71" i="1"/>
  <c r="D69" i="1"/>
  <c r="G69" i="1" s="1"/>
  <c r="D68" i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D48" i="1"/>
  <c r="G48" i="1" s="1"/>
  <c r="D46" i="1"/>
  <c r="D45" i="1"/>
  <c r="D44" i="1"/>
  <c r="D43" i="1"/>
  <c r="D42" i="1"/>
  <c r="D41" i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B158" i="1" l="1"/>
  <c r="G158" i="1"/>
  <c r="C158" i="1"/>
  <c r="E158" i="1"/>
  <c r="D158" i="1"/>
  <c r="F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<sst xmlns="http://schemas.openxmlformats.org/spreadsheetml/2006/main" count="288" uniqueCount="215">
  <si>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</si>
  <si>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</si>
  <si>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</si>
  <si>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</si>
  <si>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</si>
  <si>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</si>
  <si>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</si>
  <si>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</si>
  <si>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</si>
  <si>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</si>
  <si>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</si>
  <si>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</si>
  <si>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</si>
  <si>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</si>
  <si>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</si>
  <si>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</si>
  <si>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</si>
  <si>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</si>
  <si>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</si>
  <si>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</si>
  <si>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</si>
  <si>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</si>
  <si>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</si>
  <si>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</si>
  <si>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</si>
  <si>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</si>
  <si>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</si>
  <si>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</si>
  <si>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</si>
  <si>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</si>
  <si>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</si>
  <si>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</si>
  <si>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</si>
  <si>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</si>
  <si>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</si>
  <si>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</si>
  <si>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</si>
  <si>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</si>
  <si>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</si>
  <si>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</si>
  <si>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</si>
  <si>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</si>
  <si>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</si>
  <si>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</si>
  <si>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</si>
  <si>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</si>
  <si>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</si>
  <si>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</si>
  <si>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</si>
  <si>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</si>
  <si>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</si>
  <si>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</si>
  <si>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</si>
  <si>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</si>
  <si>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</si>
  <si>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</si>
  <si>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</si>
  <si>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</si>
  <si>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</si>
  <si>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</si>
  <si>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</si>
  <si>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</si>
  <si>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</si>
  <si>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</si>
  <si>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</si>
  <si>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</si>
  <si>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</si>
  <si>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</si>
  <si>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</si>
  <si>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</si>
  <si>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</si>
  <si>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</si>
  <si>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</si>
  <si>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</si>
  <si>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</si>
  <si>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</si>
  <si>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</si>
  <si>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</si>
  <si>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</si>
  <si>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</si>
  <si>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</si>
  <si>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</si>
  <si>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</si>
  <si>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</si>
  <si>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</si>
  <si>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</si>
  <si>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</si>
  <si>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</si>
  <si>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</si>
  <si>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</si>
  <si>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</si>
  <si>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</si>
  <si>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</si>
  <si>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</si>
  <si>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</si>
  <si>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</si>
  <si>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</si>
  <si>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</si>
  <si>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</si>
  <si>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</si>
  <si>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</si>
  <si>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</si>
  <si>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</si>
  <si>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</si>
  <si>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</si>
  <si>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</si>
  <si>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</si>
  <si>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</si>
  <si>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</si>
  <si>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</si>
  <si>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</si>
  <si>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</si>
  <si>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</si>
  <si>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</si>
  <si>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</si>
  <si>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</si>
  <si>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</si>
  <si>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</si>
  <si>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</si>
  <si>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</si>
  <si>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</si>
  <si>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</si>
  <si>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</si>
  <si>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</si>
  <si>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</si>
  <si>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</si>
  <si>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</si>
  <si>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</si>
  <si>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</si>
  <si>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</si>
  <si>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</si>
  <si>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</si>
  <si>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</si>
  <si>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</si>
  <si>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</si>
  <si>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</si>
  <si>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</si>
  <si>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</si>
  <si>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</si>
  <si>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</si>
  <si>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</si>
  <si>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</si>
  <si>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</si>
  <si>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</si>
  <si>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</si>
  <si>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</si>
  <si>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</si>
  <si>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</si>
  <si>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</si>
  <si>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</si>
  <si>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</si>
  <si>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</si>
  <si>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</si>
  <si>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</si>
  <si>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</si>
  <si>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</si>
  <si>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</si>
  <si>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</si>
  <si>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</si>
  <si>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</si>
  <si>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</si>
  <si>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</si>
  <si>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</si>
  <si>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</si>
  <si>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</si>
  <si>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</si>
  <si>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</si>
  <si>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</si>
  <si>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</si>
  <si>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</si>
  <si>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</si>
  <si>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</si>
  <si>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</si>
  <si>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</si>
  <si>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</si>
  <si>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</si>
  <si>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</si>
  <si>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</si>
  <si>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</si>
  <si>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</si>
  <si>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</si>
  <si>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</si>
  <si>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</si>
  <si>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</si>
  <si>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</si>
  <si>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</si>
  <si>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</si>
  <si>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</si>
  <si>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</si>
  <si>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</si>
  <si>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</si>
  <si>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</si>
  <si>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</si>
  <si>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</si>
  <si>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</si>
  <si>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</si>
  <si>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</si>
  <si>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</si>
  <si>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</si>
  <si>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</si>
  <si>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</si>
  <si>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</si>
  <si>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</si>
  <si>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</si>
  <si>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</si>
  <si>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</si>
  <si>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</si>
  <si>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</si>
  <si>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</si>
  <si>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</si>
  <si>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</si>
  <si>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</si>
  <si>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</si>
  <si>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Casa de la Cultura Fray Nicolás P. Navarrete del Municipio de Santiago Maravatío, Guanajuato.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</si>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</sst>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43" fontId="5" fillId="4" borderId="4" xfId="3" applyFont="1" applyFill="1" applyBorder="1" applyAlignment="1" applyProtection="1">
      <alignment vertical="center"/>
      <protection locked="0"/>
    </xf>
    <xf numFmtId="43" fontId="0" fillId="4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0"/>
  <sheetViews>
    <sheetView showGridLines="0" tabSelected="1" zoomScale="80" zoomScaleNormal="80" workbookViewId="0">
      <selection sqref="A1:XFD1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x14ac:dyDescent="0.25">
      <c r="A1" s="40" t="s">
        <v>213</v>
      </c>
      <c r="B1" s="40"/>
      <c r="C1" s="40"/>
      <c r="D1" s="40"/>
      <c r="E1" s="40"/>
      <c r="F1" s="40"/>
      <c r="G1" s="40"/>
    </row>
    <row r="2" spans="1:8" x14ac:dyDescent="0.25">
      <c r="A2" s="41" t="s">
        <v>0</v>
      </c>
      <c r="B2" s="41"/>
      <c r="C2" s="41"/>
      <c r="D2" s="41"/>
      <c r="E2" s="41"/>
      <c r="F2" s="41"/>
      <c r="G2" s="41"/>
    </row>
    <row r="3" spans="1:8" x14ac:dyDescent="0.25">
      <c r="A3" s="41" t="s">
        <v>1</v>
      </c>
      <c r="B3" s="41"/>
      <c r="C3" s="41"/>
      <c r="D3" s="41"/>
      <c r="E3" s="41"/>
      <c r="F3" s="41"/>
      <c r="G3" s="41"/>
    </row>
    <row r="4" spans="1:8" x14ac:dyDescent="0.25">
      <c r="A4" s="42" t="s">
        <v>214</v>
      </c>
      <c r="B4" s="42"/>
      <c r="C4" s="42"/>
      <c r="D4" s="42"/>
      <c r="E4" s="42"/>
      <c r="F4" s="42"/>
      <c r="G4" s="42"/>
    </row>
    <row r="5" spans="1:8" x14ac:dyDescent="0.25">
      <c r="A5" s="43" t="s">
        <v>2</v>
      </c>
      <c r="B5" s="43"/>
      <c r="C5" s="43"/>
      <c r="D5" s="43"/>
      <c r="E5" s="43"/>
      <c r="F5" s="43"/>
      <c r="G5" s="43"/>
    </row>
    <row r="6" spans="1:8" x14ac:dyDescent="0.25">
      <c r="A6" s="38" t="s">
        <v>3</v>
      </c>
      <c r="B6" s="38" t="s">
        <v>4</v>
      </c>
      <c r="C6" s="38"/>
      <c r="D6" s="38"/>
      <c r="E6" s="38"/>
      <c r="F6" s="38"/>
      <c r="G6" s="39" t="s">
        <v>5</v>
      </c>
    </row>
    <row r="7" spans="1:8" ht="30" x14ac:dyDescent="0.25">
      <c r="A7" s="38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8"/>
    </row>
    <row r="8" spans="1:8" x14ac:dyDescent="0.25">
      <c r="A8" s="7" t="s">
        <v>11</v>
      </c>
      <c r="B8" s="30">
        <f>B9+B17+B188+B27+B37+B47+B57+B61+B70+B74</f>
        <v>2023786.2000000002</v>
      </c>
      <c r="C8" s="30">
        <f t="shared" ref="C8:G8" si="0">C9+C17+C188+C27+C37+C47+C57+C61+C70+C74</f>
        <v>191988</v>
      </c>
      <c r="D8" s="30">
        <f t="shared" si="0"/>
        <v>2215774.2000000002</v>
      </c>
      <c r="E8" s="30">
        <f t="shared" si="0"/>
        <v>2013428.3299999998</v>
      </c>
      <c r="F8" s="30">
        <f t="shared" si="0"/>
        <v>2013428.3299999998</v>
      </c>
      <c r="G8" s="30">
        <f t="shared" si="0"/>
        <v>202345.87000000011</v>
      </c>
    </row>
    <row r="9" spans="1:8" x14ac:dyDescent="0.25">
      <c r="A9" s="8" t="s">
        <v>12</v>
      </c>
      <c r="B9" s="31">
        <f>SUM(B10:B16)</f>
        <v>1521487.2100000002</v>
      </c>
      <c r="C9" s="31">
        <f t="shared" ref="C9:G9" si="1">SUM(C10:C16)</f>
        <v>243488</v>
      </c>
      <c r="D9" s="31">
        <f t="shared" si="1"/>
        <v>1764975.2100000002</v>
      </c>
      <c r="E9" s="31">
        <f t="shared" si="1"/>
        <v>1637566.65</v>
      </c>
      <c r="F9" s="31">
        <f t="shared" si="1"/>
        <v>1637566.65</v>
      </c>
      <c r="G9" s="31">
        <f t="shared" si="1"/>
        <v>127408.56000000011</v>
      </c>
    </row>
    <row r="10" spans="1:8" x14ac:dyDescent="0.25">
      <c r="A10" s="9" t="s">
        <v>13</v>
      </c>
      <c r="B10" s="36">
        <v>1218056.8700000001</v>
      </c>
      <c r="C10" s="36">
        <v>0</v>
      </c>
      <c r="D10" s="31">
        <f>B10+C10</f>
        <v>1218056.8700000001</v>
      </c>
      <c r="E10" s="36">
        <v>1132252.5</v>
      </c>
      <c r="F10" s="36">
        <v>1132252.5</v>
      </c>
      <c r="G10" s="31">
        <f>D10-E10</f>
        <v>85804.370000000112</v>
      </c>
      <c r="H10" s="12" t="s">
        <v>87</v>
      </c>
    </row>
    <row r="11" spans="1:8" x14ac:dyDescent="0.25">
      <c r="A11" s="9" t="s">
        <v>14</v>
      </c>
      <c r="B11" s="36">
        <v>121309.08</v>
      </c>
      <c r="C11" s="36">
        <v>0</v>
      </c>
      <c r="D11" s="31">
        <f t="shared" ref="D11:D16" si="2">B11+C11</f>
        <v>121309.08</v>
      </c>
      <c r="E11" s="36">
        <v>93326.26</v>
      </c>
      <c r="F11" s="36">
        <v>93326.26</v>
      </c>
      <c r="G11" s="31">
        <f t="shared" ref="G11:G16" si="3">D11-E11</f>
        <v>27982.820000000007</v>
      </c>
      <c r="H11" s="12" t="s">
        <v>88</v>
      </c>
    </row>
    <row r="12" spans="1:8" x14ac:dyDescent="0.25">
      <c r="A12" s="9" t="s">
        <v>15</v>
      </c>
      <c r="B12" s="36">
        <v>181621.26</v>
      </c>
      <c r="C12" s="36">
        <v>0</v>
      </c>
      <c r="D12" s="31">
        <f t="shared" si="2"/>
        <v>181621.26</v>
      </c>
      <c r="E12" s="36">
        <v>167999.89</v>
      </c>
      <c r="F12" s="36">
        <v>167999.89</v>
      </c>
      <c r="G12" s="31">
        <f t="shared" si="3"/>
        <v>13621.369999999995</v>
      </c>
      <c r="H12" s="12" t="s">
        <v>89</v>
      </c>
    </row>
    <row r="13" spans="1:8" x14ac:dyDescent="0.25">
      <c r="A13" s="9" t="s">
        <v>16</v>
      </c>
      <c r="B13" s="37"/>
      <c r="C13" s="37"/>
      <c r="D13" s="31">
        <f t="shared" si="2"/>
        <v>0</v>
      </c>
      <c r="E13" s="37"/>
      <c r="F13" s="37"/>
      <c r="G13" s="31">
        <f t="shared" si="3"/>
        <v>0</v>
      </c>
      <c r="H13" s="12" t="s">
        <v>90</v>
      </c>
    </row>
    <row r="14" spans="1:8" x14ac:dyDescent="0.25">
      <c r="A14" s="9" t="s">
        <v>17</v>
      </c>
      <c r="B14" s="36">
        <v>500</v>
      </c>
      <c r="C14" s="36">
        <v>243488</v>
      </c>
      <c r="D14" s="31">
        <f t="shared" si="2"/>
        <v>243988</v>
      </c>
      <c r="E14" s="36">
        <v>243988</v>
      </c>
      <c r="F14" s="36">
        <v>243988</v>
      </c>
      <c r="G14" s="31">
        <f t="shared" si="3"/>
        <v>0</v>
      </c>
      <c r="H14" s="12" t="s">
        <v>91</v>
      </c>
    </row>
    <row r="15" spans="1:8" x14ac:dyDescent="0.25">
      <c r="A15" s="9" t="s">
        <v>18</v>
      </c>
      <c r="B15" s="37"/>
      <c r="C15" s="37"/>
      <c r="D15" s="31">
        <f t="shared" si="2"/>
        <v>0</v>
      </c>
      <c r="E15" s="37"/>
      <c r="F15" s="37"/>
      <c r="G15" s="31">
        <f t="shared" si="3"/>
        <v>0</v>
      </c>
      <c r="H15" s="12" t="s">
        <v>92</v>
      </c>
    </row>
    <row r="16" spans="1:8" x14ac:dyDescent="0.25">
      <c r="A16" s="9" t="s">
        <v>19</v>
      </c>
      <c r="B16" s="37"/>
      <c r="C16" s="37"/>
      <c r="D16" s="31">
        <f t="shared" si="2"/>
        <v>0</v>
      </c>
      <c r="E16" s="37"/>
      <c r="F16" s="37"/>
      <c r="G16" s="31">
        <f t="shared" si="3"/>
        <v>0</v>
      </c>
      <c r="H16" s="12" t="s">
        <v>93</v>
      </c>
    </row>
    <row r="17" spans="1:8" x14ac:dyDescent="0.25">
      <c r="A17" s="8" t="s">
        <v>20</v>
      </c>
      <c r="B17" s="31">
        <f>SUM(B18:B26)</f>
        <v>167012.54999999999</v>
      </c>
      <c r="C17" s="31">
        <f t="shared" ref="C17:G17" si="4">SUM(C18:C26)</f>
        <v>-11050</v>
      </c>
      <c r="D17" s="31">
        <f t="shared" si="4"/>
        <v>155962.54999999999</v>
      </c>
      <c r="E17" s="31">
        <f t="shared" si="4"/>
        <v>116634.24000000001</v>
      </c>
      <c r="F17" s="31">
        <f t="shared" si="4"/>
        <v>116634.24000000001</v>
      </c>
      <c r="G17" s="31">
        <f t="shared" si="4"/>
        <v>39328.310000000005</v>
      </c>
    </row>
    <row r="18" spans="1:8" x14ac:dyDescent="0.25">
      <c r="A18" s="9" t="s">
        <v>21</v>
      </c>
      <c r="B18" s="36">
        <v>64006.41</v>
      </c>
      <c r="C18" s="36">
        <v>-3500</v>
      </c>
      <c r="D18" s="31">
        <f t="shared" ref="D18:D26" si="5">B18+C18</f>
        <v>60506.41</v>
      </c>
      <c r="E18" s="36">
        <v>41069.74</v>
      </c>
      <c r="F18" s="36">
        <v>41069.74</v>
      </c>
      <c r="G18" s="31">
        <f t="shared" ref="G18:G26" si="6">D18-E18</f>
        <v>19436.670000000006</v>
      </c>
      <c r="H18" s="13" t="s">
        <v>94</v>
      </c>
    </row>
    <row r="19" spans="1:8" x14ac:dyDescent="0.25">
      <c r="A19" s="9" t="s">
        <v>22</v>
      </c>
      <c r="B19" s="36">
        <v>27006.14</v>
      </c>
      <c r="C19" s="36">
        <v>2450</v>
      </c>
      <c r="D19" s="31">
        <f t="shared" si="5"/>
        <v>29456.14</v>
      </c>
      <c r="E19" s="36">
        <v>20610.91</v>
      </c>
      <c r="F19" s="36">
        <v>20610.91</v>
      </c>
      <c r="G19" s="31">
        <f t="shared" si="6"/>
        <v>8845.23</v>
      </c>
      <c r="H19" s="13" t="s">
        <v>95</v>
      </c>
    </row>
    <row r="20" spans="1:8" x14ac:dyDescent="0.25">
      <c r="A20" s="9" t="s">
        <v>23</v>
      </c>
      <c r="B20" s="37"/>
      <c r="C20" s="37"/>
      <c r="D20" s="31">
        <f t="shared" si="5"/>
        <v>0</v>
      </c>
      <c r="E20" s="37"/>
      <c r="F20" s="37"/>
      <c r="G20" s="31">
        <f t="shared" si="6"/>
        <v>0</v>
      </c>
      <c r="H20" s="13" t="s">
        <v>96</v>
      </c>
    </row>
    <row r="21" spans="1:8" x14ac:dyDescent="0.25">
      <c r="A21" s="9" t="s">
        <v>24</v>
      </c>
      <c r="B21" s="37"/>
      <c r="C21" s="37"/>
      <c r="D21" s="31">
        <f t="shared" si="5"/>
        <v>0</v>
      </c>
      <c r="E21" s="37"/>
      <c r="F21" s="37"/>
      <c r="G21" s="31">
        <f t="shared" si="6"/>
        <v>0</v>
      </c>
      <c r="H21" s="13" t="s">
        <v>97</v>
      </c>
    </row>
    <row r="22" spans="1:8" x14ac:dyDescent="0.25">
      <c r="A22" s="9" t="s">
        <v>25</v>
      </c>
      <c r="B22" s="36">
        <v>1000</v>
      </c>
      <c r="C22" s="36">
        <v>0</v>
      </c>
      <c r="D22" s="31">
        <f t="shared" si="5"/>
        <v>1000</v>
      </c>
      <c r="E22" s="36">
        <v>0</v>
      </c>
      <c r="F22" s="36">
        <v>0</v>
      </c>
      <c r="G22" s="31">
        <f t="shared" si="6"/>
        <v>1000</v>
      </c>
      <c r="H22" s="13" t="s">
        <v>98</v>
      </c>
    </row>
    <row r="23" spans="1:8" x14ac:dyDescent="0.25">
      <c r="A23" s="9" t="s">
        <v>26</v>
      </c>
      <c r="B23" s="36">
        <v>55000</v>
      </c>
      <c r="C23" s="36">
        <v>-10000</v>
      </c>
      <c r="D23" s="31">
        <f t="shared" si="5"/>
        <v>45000</v>
      </c>
      <c r="E23" s="36">
        <v>44968.79</v>
      </c>
      <c r="F23" s="36">
        <v>44968.79</v>
      </c>
      <c r="G23" s="31">
        <f t="shared" si="6"/>
        <v>31.209999999999127</v>
      </c>
      <c r="H23" s="13" t="s">
        <v>99</v>
      </c>
    </row>
    <row r="24" spans="1:8" x14ac:dyDescent="0.25">
      <c r="A24" s="9" t="s">
        <v>27</v>
      </c>
      <c r="B24" s="36">
        <v>10000</v>
      </c>
      <c r="C24" s="36">
        <v>0</v>
      </c>
      <c r="D24" s="31">
        <f t="shared" si="5"/>
        <v>10000</v>
      </c>
      <c r="E24" s="36">
        <v>9984.7999999999993</v>
      </c>
      <c r="F24" s="36">
        <v>9984.7999999999993</v>
      </c>
      <c r="G24" s="31">
        <f t="shared" si="6"/>
        <v>15.200000000000728</v>
      </c>
      <c r="H24" s="13" t="s">
        <v>100</v>
      </c>
    </row>
    <row r="25" spans="1:8" x14ac:dyDescent="0.25">
      <c r="A25" s="9" t="s">
        <v>28</v>
      </c>
      <c r="B25" s="37"/>
      <c r="C25" s="37"/>
      <c r="D25" s="31">
        <f t="shared" si="5"/>
        <v>0</v>
      </c>
      <c r="E25" s="37"/>
      <c r="F25" s="37"/>
      <c r="G25" s="31">
        <f t="shared" si="6"/>
        <v>0</v>
      </c>
      <c r="H25" s="13" t="s">
        <v>101</v>
      </c>
    </row>
    <row r="26" spans="1:8" x14ac:dyDescent="0.25">
      <c r="A26" s="9" t="s">
        <v>29</v>
      </c>
      <c r="B26" s="36">
        <v>10000</v>
      </c>
      <c r="C26" s="36">
        <v>0</v>
      </c>
      <c r="D26" s="31">
        <f t="shared" si="5"/>
        <v>10000</v>
      </c>
      <c r="E26" s="36">
        <v>0</v>
      </c>
      <c r="F26" s="36">
        <v>0</v>
      </c>
      <c r="G26" s="31">
        <f t="shared" si="6"/>
        <v>10000</v>
      </c>
      <c r="H26" s="13" t="s">
        <v>102</v>
      </c>
    </row>
    <row r="27" spans="1:8" x14ac:dyDescent="0.25">
      <c r="A27" s="8" t="s">
        <v>30</v>
      </c>
      <c r="B27" s="31">
        <f>SUM(B28:B36)</f>
        <v>280597.13</v>
      </c>
      <c r="C27" s="31">
        <f t="shared" ref="C27:G27" si="7">SUM(C28:C36)</f>
        <v>2239.3100000000013</v>
      </c>
      <c r="D27" s="31">
        <f t="shared" si="7"/>
        <v>282836.44</v>
      </c>
      <c r="E27" s="31">
        <f t="shared" si="7"/>
        <v>247529.43999999997</v>
      </c>
      <c r="F27" s="31">
        <f t="shared" si="7"/>
        <v>247529.43999999997</v>
      </c>
      <c r="G27" s="31">
        <f t="shared" si="7"/>
        <v>35307</v>
      </c>
    </row>
    <row r="28" spans="1:8" x14ac:dyDescent="0.25">
      <c r="A28" s="9" t="s">
        <v>31</v>
      </c>
      <c r="B28" s="36">
        <v>29276</v>
      </c>
      <c r="C28" s="36">
        <v>-6200</v>
      </c>
      <c r="D28" s="31">
        <f t="shared" ref="D28:D81" si="8">B28+C28</f>
        <v>23076</v>
      </c>
      <c r="E28" s="35">
        <v>14456</v>
      </c>
      <c r="F28" s="35">
        <v>14456</v>
      </c>
      <c r="G28" s="31">
        <f t="shared" ref="G28:G36" si="9">D28-E28</f>
        <v>8620</v>
      </c>
      <c r="H28" s="14" t="s">
        <v>103</v>
      </c>
    </row>
    <row r="29" spans="1:8" x14ac:dyDescent="0.25">
      <c r="A29" s="9" t="s">
        <v>32</v>
      </c>
      <c r="B29" s="36">
        <v>10000</v>
      </c>
      <c r="C29" s="36">
        <v>-4000</v>
      </c>
      <c r="D29" s="31">
        <f t="shared" si="8"/>
        <v>6000</v>
      </c>
      <c r="E29" s="35">
        <v>3749.98</v>
      </c>
      <c r="F29" s="35">
        <v>3749.98</v>
      </c>
      <c r="G29" s="31">
        <f t="shared" si="9"/>
        <v>2250.02</v>
      </c>
      <c r="H29" s="14" t="s">
        <v>104</v>
      </c>
    </row>
    <row r="30" spans="1:8" x14ac:dyDescent="0.25">
      <c r="A30" s="9" t="s">
        <v>33</v>
      </c>
      <c r="B30" s="36">
        <v>23500</v>
      </c>
      <c r="C30" s="36">
        <v>-3800</v>
      </c>
      <c r="D30" s="31">
        <f t="shared" si="8"/>
        <v>19700</v>
      </c>
      <c r="E30" s="35">
        <v>19640</v>
      </c>
      <c r="F30" s="35">
        <v>19640</v>
      </c>
      <c r="G30" s="31">
        <f t="shared" si="9"/>
        <v>60</v>
      </c>
      <c r="H30" s="14" t="s">
        <v>105</v>
      </c>
    </row>
    <row r="31" spans="1:8" x14ac:dyDescent="0.25">
      <c r="A31" s="9" t="s">
        <v>34</v>
      </c>
      <c r="B31" s="36">
        <v>12641.77</v>
      </c>
      <c r="C31" s="36">
        <v>0</v>
      </c>
      <c r="D31" s="31">
        <f t="shared" si="8"/>
        <v>12641.77</v>
      </c>
      <c r="E31" s="35">
        <v>7123.55</v>
      </c>
      <c r="F31" s="35">
        <v>7123.55</v>
      </c>
      <c r="G31" s="31">
        <f t="shared" si="9"/>
        <v>5518.22</v>
      </c>
      <c r="H31" s="14" t="s">
        <v>106</v>
      </c>
    </row>
    <row r="32" spans="1:8" x14ac:dyDescent="0.25">
      <c r="A32" s="9" t="s">
        <v>35</v>
      </c>
      <c r="B32" s="36">
        <v>28997.279999999999</v>
      </c>
      <c r="C32" s="36">
        <v>-11450</v>
      </c>
      <c r="D32" s="31">
        <f t="shared" si="8"/>
        <v>17547.28</v>
      </c>
      <c r="E32" s="35">
        <v>15501.2</v>
      </c>
      <c r="F32" s="35">
        <v>15501.2</v>
      </c>
      <c r="G32" s="31">
        <f t="shared" si="9"/>
        <v>2046.0799999999981</v>
      </c>
      <c r="H32" s="14" t="s">
        <v>107</v>
      </c>
    </row>
    <row r="33" spans="1:8" x14ac:dyDescent="0.25">
      <c r="A33" s="9" t="s">
        <v>36</v>
      </c>
      <c r="B33" s="36">
        <v>116199.37</v>
      </c>
      <c r="C33" s="36">
        <v>22689.31</v>
      </c>
      <c r="D33" s="31">
        <f t="shared" si="8"/>
        <v>138888.68</v>
      </c>
      <c r="E33" s="35">
        <v>125593.37</v>
      </c>
      <c r="F33" s="35">
        <v>125593.37</v>
      </c>
      <c r="G33" s="31">
        <f t="shared" si="9"/>
        <v>13295.309999999998</v>
      </c>
      <c r="H33" s="14" t="s">
        <v>108</v>
      </c>
    </row>
    <row r="34" spans="1:8" x14ac:dyDescent="0.25">
      <c r="A34" s="9" t="s">
        <v>37</v>
      </c>
      <c r="B34" s="36">
        <v>15000</v>
      </c>
      <c r="C34" s="36">
        <v>-4700</v>
      </c>
      <c r="D34" s="31">
        <f t="shared" si="8"/>
        <v>10300</v>
      </c>
      <c r="E34" s="35">
        <v>8524.41</v>
      </c>
      <c r="F34" s="35">
        <v>8524.41</v>
      </c>
      <c r="G34" s="31">
        <f t="shared" si="9"/>
        <v>1775.5900000000001</v>
      </c>
      <c r="H34" s="14" t="s">
        <v>109</v>
      </c>
    </row>
    <row r="35" spans="1:8" x14ac:dyDescent="0.25">
      <c r="A35" s="9" t="s">
        <v>38</v>
      </c>
      <c r="B35" s="36">
        <v>10000</v>
      </c>
      <c r="C35" s="36">
        <v>5000</v>
      </c>
      <c r="D35" s="31">
        <f t="shared" si="8"/>
        <v>15000</v>
      </c>
      <c r="E35" s="35">
        <v>13336.93</v>
      </c>
      <c r="F35" s="35">
        <v>13336.93</v>
      </c>
      <c r="G35" s="31">
        <f t="shared" si="9"/>
        <v>1663.0699999999997</v>
      </c>
      <c r="H35" s="14" t="s">
        <v>110</v>
      </c>
    </row>
    <row r="36" spans="1:8" x14ac:dyDescent="0.25">
      <c r="A36" s="9" t="s">
        <v>39</v>
      </c>
      <c r="B36" s="36">
        <v>34982.71</v>
      </c>
      <c r="C36" s="36">
        <v>4700</v>
      </c>
      <c r="D36" s="31">
        <f t="shared" si="8"/>
        <v>39682.71</v>
      </c>
      <c r="E36" s="35">
        <v>39604</v>
      </c>
      <c r="F36" s="35">
        <v>39604</v>
      </c>
      <c r="G36" s="31">
        <f t="shared" si="9"/>
        <v>78.709999999999127</v>
      </c>
      <c r="H36" s="14" t="s">
        <v>111</v>
      </c>
    </row>
    <row r="37" spans="1:8" x14ac:dyDescent="0.25">
      <c r="A37" s="8" t="s">
        <v>40</v>
      </c>
      <c r="B37" s="31">
        <f>SUM(B38:B46)</f>
        <v>0</v>
      </c>
      <c r="C37" s="31">
        <f t="shared" ref="C37:G37" si="10">SUM(C38:C46)</f>
        <v>0</v>
      </c>
      <c r="D37" s="31">
        <f t="shared" si="10"/>
        <v>0</v>
      </c>
      <c r="E37" s="31">
        <f t="shared" si="10"/>
        <v>0</v>
      </c>
      <c r="F37" s="31">
        <f t="shared" si="10"/>
        <v>0</v>
      </c>
      <c r="G37" s="31">
        <f t="shared" si="10"/>
        <v>0</v>
      </c>
    </row>
    <row r="38" spans="1:8" x14ac:dyDescent="0.25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1"/>
      <c r="C41" s="31"/>
      <c r="D41" s="31">
        <f t="shared" si="8"/>
        <v>0</v>
      </c>
      <c r="E41" s="31"/>
      <c r="F41" s="31"/>
      <c r="G41" s="31">
        <f t="shared" si="11"/>
        <v>0</v>
      </c>
      <c r="H41" s="15" t="s">
        <v>115</v>
      </c>
    </row>
    <row r="42" spans="1:8" x14ac:dyDescent="0.25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 x14ac:dyDescent="0.25">
      <c r="A47" s="8" t="s">
        <v>50</v>
      </c>
      <c r="B47" s="31">
        <f>SUM(B48:B56)</f>
        <v>0</v>
      </c>
      <c r="C47" s="31">
        <f t="shared" ref="C47:G47" si="12">SUM(C48:C56)</f>
        <v>12000</v>
      </c>
      <c r="D47" s="31">
        <f t="shared" si="12"/>
        <v>12000</v>
      </c>
      <c r="E47" s="31">
        <f t="shared" si="12"/>
        <v>11698</v>
      </c>
      <c r="F47" s="31">
        <f t="shared" si="12"/>
        <v>11698</v>
      </c>
      <c r="G47" s="31">
        <f t="shared" si="12"/>
        <v>302</v>
      </c>
    </row>
    <row r="48" spans="1:8" x14ac:dyDescent="0.25">
      <c r="A48" s="9" t="s">
        <v>51</v>
      </c>
      <c r="B48" s="35">
        <v>0</v>
      </c>
      <c r="C48" s="36">
        <v>12000</v>
      </c>
      <c r="D48" s="31">
        <f t="shared" si="8"/>
        <v>12000</v>
      </c>
      <c r="E48" s="35">
        <v>11698</v>
      </c>
      <c r="F48" s="35">
        <v>11698</v>
      </c>
      <c r="G48" s="31">
        <f t="shared" ref="G48:G56" si="13">D48-E48</f>
        <v>302</v>
      </c>
      <c r="H48" s="16" t="s">
        <v>119</v>
      </c>
    </row>
    <row r="49" spans="1:8" x14ac:dyDescent="0.25">
      <c r="A49" s="9" t="s">
        <v>52</v>
      </c>
      <c r="B49" s="31"/>
      <c r="C49" s="31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 x14ac:dyDescent="0.25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31"/>
      <c r="C54" s="31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 x14ac:dyDescent="0.25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8" t="s">
        <v>60</v>
      </c>
      <c r="B57" s="31">
        <f>SUM(B58:B60)</f>
        <v>0</v>
      </c>
      <c r="C57" s="31">
        <f t="shared" ref="C57:G57" si="14">SUM(C58:C60)</f>
        <v>0</v>
      </c>
      <c r="D57" s="31">
        <f t="shared" si="14"/>
        <v>0</v>
      </c>
      <c r="E57" s="31">
        <f t="shared" si="14"/>
        <v>0</v>
      </c>
      <c r="F57" s="31">
        <f t="shared" si="14"/>
        <v>0</v>
      </c>
      <c r="G57" s="31">
        <f t="shared" si="14"/>
        <v>0</v>
      </c>
    </row>
    <row r="58" spans="1:8" x14ac:dyDescent="0.25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 x14ac:dyDescent="0.25">
      <c r="A59" s="9" t="s">
        <v>62</v>
      </c>
      <c r="B59" s="31"/>
      <c r="C59" s="31"/>
      <c r="D59" s="31">
        <f t="shared" si="8"/>
        <v>0</v>
      </c>
      <c r="E59" s="31"/>
      <c r="F59" s="31"/>
      <c r="G59" s="31">
        <f t="shared" si="15"/>
        <v>0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8" t="s">
        <v>64</v>
      </c>
      <c r="B61" s="31">
        <f>SUM(B62:B66,B68:B69)</f>
        <v>54689.31</v>
      </c>
      <c r="C61" s="31">
        <f t="shared" ref="C61:G61" si="16">SUM(C62:C66,C68:C69)</f>
        <v>-54689.31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 x14ac:dyDescent="0.25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 x14ac:dyDescent="0.25">
      <c r="A69" s="9" t="s">
        <v>72</v>
      </c>
      <c r="B69" s="35">
        <v>54689.31</v>
      </c>
      <c r="C69" s="35">
        <v>-54689.31</v>
      </c>
      <c r="D69" s="31">
        <f t="shared" si="8"/>
        <v>0</v>
      </c>
      <c r="E69" s="35">
        <v>0</v>
      </c>
      <c r="F69" s="35">
        <v>0</v>
      </c>
      <c r="G69" s="31">
        <f t="shared" si="17"/>
        <v>0</v>
      </c>
      <c r="H69" s="18" t="s">
        <v>137</v>
      </c>
    </row>
    <row r="70" spans="1:8" x14ac:dyDescent="0.25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 x14ac:dyDescent="0.25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 x14ac:dyDescent="0.25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10"/>
      <c r="B82" s="32"/>
      <c r="C82" s="32"/>
      <c r="D82" s="32"/>
      <c r="E82" s="32"/>
      <c r="F82" s="32"/>
      <c r="G82" s="32"/>
    </row>
    <row r="83" spans="1:8" x14ac:dyDescent="0.25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 x14ac:dyDescent="0.25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 x14ac:dyDescent="0.25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 x14ac:dyDescent="0.25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 x14ac:dyDescent="0.25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 x14ac:dyDescent="0.25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 x14ac:dyDescent="0.25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 x14ac:dyDescent="0.25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 x14ac:dyDescent="0.25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 x14ac:dyDescent="0.25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 x14ac:dyDescent="0.25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 x14ac:dyDescent="0.25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 x14ac:dyDescent="0.25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 x14ac:dyDescent="0.25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 x14ac:dyDescent="0.25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 x14ac:dyDescent="0.25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 x14ac:dyDescent="0.25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 x14ac:dyDescent="0.25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3"/>
      <c r="B157" s="32"/>
      <c r="C157" s="32"/>
      <c r="D157" s="32"/>
      <c r="E157" s="32"/>
      <c r="F157" s="32"/>
      <c r="G157" s="32"/>
    </row>
    <row r="158" spans="1:8" x14ac:dyDescent="0.25">
      <c r="A158" s="4" t="s">
        <v>86</v>
      </c>
      <c r="B158" s="30">
        <f>B8+B83</f>
        <v>2023786.2000000002</v>
      </c>
      <c r="C158" s="30">
        <f t="shared" ref="C158:G158" si="47">C8+C83</f>
        <v>191988</v>
      </c>
      <c r="D158" s="30">
        <f t="shared" si="47"/>
        <v>2215774.2000000002</v>
      </c>
      <c r="E158" s="30">
        <f t="shared" si="47"/>
        <v>2013428.3299999998</v>
      </c>
      <c r="F158" s="30">
        <f t="shared" si="47"/>
        <v>2013428.3299999998</v>
      </c>
      <c r="G158" s="30">
        <f t="shared" si="47"/>
        <v>202345.87000000011</v>
      </c>
    </row>
    <row r="159" spans="1:8" x14ac:dyDescent="0.25">
      <c r="A159" s="6"/>
      <c r="B159" s="33"/>
      <c r="C159" s="33"/>
      <c r="D159" s="33"/>
      <c r="E159" s="33"/>
      <c r="F159" s="33"/>
      <c r="G159" s="33"/>
    </row>
    <row r="160" spans="1:8" x14ac:dyDescent="0.25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4" fitToHeight="2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2023-01-23T00:08:52Z</cp:lastPrinted>
  <dcterms:created xsi:type="dcterms:W3CDTF">2018-11-21T18:09:30Z</dcterms:created>
  <dcterms:modified xsi:type="dcterms:W3CDTF">2023-01-25T14:12:51Z</dcterms:modified>
</cp:coreProperties>
</file>